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54C6F917-0DEE-4EA1-9854-AC53B35AAE3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9.1. Đất ở tại nông thôn" sheetId="16" r:id="rId1"/>
    <sheet name="59.2. Đất TMDV tại nông thôn" sheetId="14" r:id="rId2"/>
    <sheet name="59.3. Đất SXPNN tại nông thôn" sheetId="18" r:id="rId3"/>
    <sheet name="59.4. Đất NN" sheetId="15" r:id="rId4"/>
  </sheets>
  <externalReferences>
    <externalReference r:id="rId5"/>
  </externalReferences>
  <definedNames>
    <definedName name="_xlnm._FilterDatabase" localSheetId="2" hidden="1">'59.3. Đất SXPNN tại nông thôn'!$A$8:$K$19</definedName>
    <definedName name="_xlnm.Print_Titles" localSheetId="0">'59.1. Đất ở tại nông thôn'!$7:$8</definedName>
    <definedName name="_xlnm.Print_Titles" localSheetId="1">'59.2. Đất TMDV tại nông thôn'!$7:$8</definedName>
    <definedName name="_xlnm.Print_Titles" localSheetId="2">'59.3. Đất SXPNN tại nông thôn'!$7:$8</definedName>
    <definedName name="_xlnm.Print_Area" localSheetId="0">'59.1. Đất ở tại nông thôn'!$A$1:$H$19</definedName>
    <definedName name="_xlnm.Print_Area" localSheetId="1">'59.2. Đất TMDV tại nông thôn'!$A$1:$H$19</definedName>
    <definedName name="_xlnm.Print_Area" localSheetId="2">'59.3. Đất SXPNN tại nông thôn'!$A$1:$H$19</definedName>
    <definedName name="_xlnm.Print_Area" localSheetId="3">'59.4. Đất NN'!$A$1:$E$44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15" l="1"/>
  <c r="B43" i="15"/>
  <c r="B42" i="15"/>
  <c r="A29" i="15"/>
  <c r="A21" i="15"/>
  <c r="A20" i="15"/>
  <c r="A28" i="15" s="1"/>
  <c r="E12" i="18"/>
  <c r="F12" i="18"/>
  <c r="E14" i="18"/>
  <c r="F14" i="18"/>
  <c r="E15" i="18"/>
  <c r="F15" i="18"/>
  <c r="E16" i="18"/>
  <c r="F16" i="18"/>
  <c r="F10" i="18"/>
  <c r="E12" i="14"/>
  <c r="F12" i="14"/>
  <c r="E14" i="14"/>
  <c r="F14" i="14"/>
  <c r="E15" i="14"/>
  <c r="F15" i="14"/>
  <c r="E16" i="14"/>
  <c r="F16" i="14"/>
  <c r="F10" i="14"/>
  <c r="E19" i="16" l="1"/>
  <c r="E19" i="14" s="1"/>
  <c r="E12" i="16"/>
  <c r="E14" i="16"/>
  <c r="E15" i="16"/>
  <c r="E16" i="16"/>
  <c r="E10" i="16"/>
  <c r="F10" i="16" s="1"/>
  <c r="B37" i="15"/>
  <c r="B36" i="15"/>
  <c r="B35" i="15"/>
  <c r="A35" i="15"/>
  <c r="A36" i="15" s="1"/>
  <c r="A37" i="15" s="1"/>
  <c r="B29" i="15"/>
  <c r="B28" i="15"/>
  <c r="B27" i="15"/>
  <c r="B21" i="15"/>
  <c r="B20" i="15"/>
  <c r="B19" i="15"/>
  <c r="E10" i="14" l="1"/>
  <c r="E10" i="18"/>
  <c r="E19" i="18"/>
  <c r="F15" i="16" l="1"/>
  <c r="F16" i="16"/>
  <c r="F14" i="16"/>
  <c r="F12" i="16"/>
  <c r="A27" i="15" l="1"/>
  <c r="A11" i="15"/>
  <c r="A19" i="15" s="1"/>
</calcChain>
</file>

<file path=xl/sharedStrings.xml><?xml version="1.0" encoding="utf-8"?>
<sst xmlns="http://schemas.openxmlformats.org/spreadsheetml/2006/main" count="153" uniqueCount="55">
  <si>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</si>
  <si>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</si>
  <si>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</si>
  <si>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</si>
  <si>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</si>
  <si>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</si>
  <si>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</si>
  <si>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</si>
  <si>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</si>
  <si>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</si>
  <si>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</si>
  <si>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</si>
  <si>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</si>
  <si>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</si>
  <si>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</si>
  <si>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</si>
  <si>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</si>
  <si>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</si>
  <si>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</si>
  <si>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</si>
  <si>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</si>
  <si>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</si>
  <si>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</si>
  <si>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</si>
  <si>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</si>
  <si>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Đoạn 1</t>
  </si>
  <si>
    <t>Đoạn 2</t>
  </si>
  <si>
    <t>Đoạn 3</t>
  </si>
  <si>
    <t>Giá đất thương mại, dịch vụ</t>
  </si>
  <si>
    <r>
      <t xml:space="preserve"> ĐVT: đồng/m</t>
    </r>
    <r>
      <rPr>
        <i/>
        <vertAlign val="superscript"/>
        <sz val="12"/>
        <color theme="1"/>
        <rFont val="Times New Roman"/>
        <family val="1"/>
      </rPr>
      <t>2</t>
    </r>
  </si>
  <si>
    <t>Giá đất cơ sở sản xuất phi nông nghiệp</t>
  </si>
  <si>
    <r>
      <t>ĐVT: đồng/m</t>
    </r>
    <r>
      <rPr>
        <i/>
        <vertAlign val="superscript"/>
        <sz val="12"/>
        <color theme="1"/>
        <rFont val="Times New Roman"/>
        <family val="1"/>
      </rPr>
      <t>2</t>
    </r>
  </si>
  <si>
    <t>59. Xã Cao Lộc</t>
  </si>
  <si>
    <t>ĐH.20 (Thạch Đạn+ Bảo Lâm)</t>
  </si>
  <si>
    <t>Km9/ĐH.24</t>
  </si>
  <si>
    <t>Hết địa phận xã Thạch Đạn</t>
  </si>
  <si>
    <t>ĐH.23 (Cao Lâu + Thanh Lòa)</t>
  </si>
  <si>
    <t>Hết địa phận xã Cao Lâu</t>
  </si>
  <si>
    <t>Điểm tiếp giáp ĐH.24 (thôn Bản Lòa- xã Thanh Lòa)</t>
  </si>
  <si>
    <t>ĐH.24 ( TT Cao Lộc+ Hợp Thành+Thạch Đạn+ Thanh Lòa+ Lộc Yên+ Hòa Cư cũ)</t>
  </si>
  <si>
    <t>Địa phận xã Thạch Đạn</t>
  </si>
  <si>
    <t>Đường rẽ vào UBND xã Thanh Lòa</t>
  </si>
  <si>
    <t>Đoạn 4</t>
  </si>
  <si>
    <t>Hết địa phận xã Thanh Lòa</t>
  </si>
  <si>
    <t>Đoạn 5</t>
  </si>
  <si>
    <t>Đầu địa phận xã Lộc Yên ( tiếp giáp xã Thanh Lòa)</t>
  </si>
  <si>
    <t>Hết địa phận xã Lộc Yên (giáp xã Hòa Cư)</t>
  </si>
  <si>
    <t>BẢNG 59.1: BẢNG GIÁ ĐẤT Ở TẠI NÔNG THÔN</t>
  </si>
  <si>
    <t>Xã Lộc Yên, xã Thanh Lòa, xã Thạch Đạn cũ</t>
  </si>
  <si>
    <t>BẢNG 59.2: BẢNG GIÁ ĐẤT THƯƠNG MẠI, DỊCH VỤ TẠI NÔNG THÔN</t>
  </si>
  <si>
    <t>BẢNG 59.3: BẢNG GIÁ ĐẤT CƠ SỞ SẢN XUẤT PHI NÔNG NGHIỆP TẠI NÔNG THÔN</t>
  </si>
  <si>
    <t>BẢNG 59.4: BẢNG GIÁ ĐẤT NÔNG NGHIỆP</t>
  </si>
  <si>
    <t>Xã Lộc Yên cũ</t>
  </si>
  <si>
    <t>Xã Thanh Lòa cũ</t>
  </si>
  <si>
    <t>Xã Thạch Đạn cũ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</si>
</sst>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8"/>
      <name val="Calibri"/>
      <family val="2"/>
      <scheme val="minor"/>
    </font>
    <font>
      <i/>
      <vertAlign val="superscript"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0" fontId="9" fillId="2" borderId="0" xfId="0" applyFont="1" applyFill="1"/>
    <xf numFmtId="0" fontId="10" fillId="0" borderId="8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B&#7842;N%20&#272;&#258;NG%20T&#7842;I\59.%20X&#227;%20Cao%20L&#7897;c%2029.08\59.%20X&#227;%20Cao%20L&#7897;c%20(c&#243;%20&#273;&#7883;nh%20v&#7883;).xlsx" TargetMode="External"/><Relationship Id="rId1" Type="http://schemas.openxmlformats.org/officeDocument/2006/relationships/externalLinkPath" Target="59.%20X&#227;%20Cao%20L&#7897;c%20(c&#243;%20&#273;&#7883;nh%20v&#7883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59.1 Đất ở"/>
      <sheetName val="59.2 Đất TMDV"/>
      <sheetName val="59.3 Đất SXKD PNN"/>
      <sheetName val="59.4 Đất NN"/>
    </sheetNames>
    <sheetDataSet>
      <sheetData sheetId="0">
        <row r="7">
          <cell r="H7">
            <v>350000</v>
          </cell>
        </row>
        <row r="9">
          <cell r="H9">
            <v>380000</v>
          </cell>
        </row>
        <row r="11">
          <cell r="H11">
            <v>360000</v>
          </cell>
        </row>
        <row r="12">
          <cell r="H12">
            <v>390000</v>
          </cell>
        </row>
        <row r="13">
          <cell r="H13">
            <v>390000</v>
          </cell>
        </row>
        <row r="17">
          <cell r="H17">
            <v>140000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H954"/>
  <sheetViews>
    <sheetView tabSelected="1"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42" t="s">
        <v>32</v>
      </c>
      <c r="B2" s="42"/>
      <c r="C2" s="12"/>
      <c r="D2" s="12"/>
      <c r="E2" s="13"/>
      <c r="F2" s="13"/>
      <c r="G2" s="43" t="s">
        <v>18</v>
      </c>
      <c r="H2" s="43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44" t="s">
        <v>47</v>
      </c>
      <c r="B4" s="44"/>
      <c r="C4" s="44"/>
      <c r="D4" s="44"/>
      <c r="E4" s="44"/>
      <c r="F4" s="44"/>
      <c r="G4" s="44"/>
      <c r="H4" s="44"/>
    </row>
    <row r="5" spans="1:8" ht="15.75" x14ac:dyDescent="0.25">
      <c r="A5" s="45" t="s">
        <v>17</v>
      </c>
      <c r="B5" s="45"/>
      <c r="C5" s="45"/>
      <c r="D5" s="45"/>
      <c r="E5" s="45"/>
      <c r="F5" s="45"/>
      <c r="G5" s="45"/>
      <c r="H5" s="45"/>
    </row>
    <row r="6" spans="1:8" ht="15.75" x14ac:dyDescent="0.25">
      <c r="A6" s="46" t="s">
        <v>29</v>
      </c>
      <c r="B6" s="46"/>
      <c r="C6" s="46"/>
      <c r="D6" s="46"/>
      <c r="E6" s="46"/>
      <c r="F6" s="46"/>
      <c r="G6" s="46"/>
      <c r="H6" s="46"/>
    </row>
    <row r="7" spans="1:8" ht="15.75" x14ac:dyDescent="0.25">
      <c r="A7" s="47" t="s">
        <v>0</v>
      </c>
      <c r="B7" s="47" t="s">
        <v>1</v>
      </c>
      <c r="C7" s="47" t="s">
        <v>2</v>
      </c>
      <c r="D7" s="47"/>
      <c r="E7" s="47" t="s">
        <v>16</v>
      </c>
      <c r="F7" s="47"/>
      <c r="G7" s="47"/>
      <c r="H7" s="47"/>
    </row>
    <row r="8" spans="1:8" ht="15.75" x14ac:dyDescent="0.25">
      <c r="A8" s="47"/>
      <c r="B8" s="47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31.5" x14ac:dyDescent="0.25">
      <c r="A9" s="7">
        <v>1</v>
      </c>
      <c r="B9" s="37" t="s">
        <v>33</v>
      </c>
      <c r="C9" s="38"/>
      <c r="D9" s="38"/>
      <c r="E9" s="4"/>
      <c r="F9" s="4"/>
      <c r="G9" s="4"/>
      <c r="H9" s="4"/>
    </row>
    <row r="10" spans="1:8" ht="15.75" x14ac:dyDescent="0.25">
      <c r="A10" s="4">
        <v>1</v>
      </c>
      <c r="B10" s="38" t="s">
        <v>25</v>
      </c>
      <c r="C10" s="38" t="s">
        <v>34</v>
      </c>
      <c r="D10" s="38" t="s">
        <v>35</v>
      </c>
      <c r="E10" s="6">
        <f>'[1]59.1 Đất ở'!H7</f>
        <v>350000</v>
      </c>
      <c r="F10" s="15">
        <f>E10*0.6</f>
        <v>210000</v>
      </c>
      <c r="G10" s="15"/>
      <c r="H10" s="15"/>
    </row>
    <row r="11" spans="1:8" ht="31.5" x14ac:dyDescent="0.25">
      <c r="A11" s="7">
        <v>2</v>
      </c>
      <c r="B11" s="37" t="s">
        <v>36</v>
      </c>
      <c r="C11" s="38"/>
      <c r="D11" s="38"/>
      <c r="E11" s="6"/>
      <c r="F11" s="15"/>
      <c r="G11" s="15"/>
      <c r="H11" s="15"/>
    </row>
    <row r="12" spans="1:8" ht="31.5" x14ac:dyDescent="0.25">
      <c r="A12" s="4">
        <v>1</v>
      </c>
      <c r="B12" s="38" t="s">
        <v>26</v>
      </c>
      <c r="C12" s="38" t="s">
        <v>37</v>
      </c>
      <c r="D12" s="38" t="s">
        <v>38</v>
      </c>
      <c r="E12" s="6">
        <f>'[1]59.1 Đất ở'!H9</f>
        <v>380000</v>
      </c>
      <c r="F12" s="15">
        <f t="shared" ref="F12:F16" si="0">E12*0.6</f>
        <v>228000</v>
      </c>
      <c r="G12" s="15"/>
      <c r="H12" s="15"/>
    </row>
    <row r="13" spans="1:8" s="26" customFormat="1" ht="63" x14ac:dyDescent="0.25">
      <c r="A13" s="7">
        <v>3</v>
      </c>
      <c r="B13" s="37" t="s">
        <v>39</v>
      </c>
      <c r="C13" s="38"/>
      <c r="D13" s="38"/>
      <c r="E13" s="6"/>
      <c r="F13" s="25"/>
      <c r="G13" s="25"/>
      <c r="H13" s="25"/>
    </row>
    <row r="14" spans="1:8" ht="31.5" x14ac:dyDescent="0.25">
      <c r="A14" s="4">
        <v>1</v>
      </c>
      <c r="B14" s="38" t="s">
        <v>27</v>
      </c>
      <c r="C14" s="38" t="s">
        <v>40</v>
      </c>
      <c r="D14" s="38" t="s">
        <v>41</v>
      </c>
      <c r="E14" s="6">
        <f>'[1]59.1 Đất ở'!H11</f>
        <v>360000</v>
      </c>
      <c r="F14" s="15">
        <f t="shared" si="0"/>
        <v>216000</v>
      </c>
      <c r="G14" s="15"/>
      <c r="H14" s="15"/>
    </row>
    <row r="15" spans="1:8" ht="31.5" x14ac:dyDescent="0.25">
      <c r="A15" s="4">
        <v>2</v>
      </c>
      <c r="B15" s="38" t="s">
        <v>42</v>
      </c>
      <c r="C15" s="38" t="s">
        <v>41</v>
      </c>
      <c r="D15" s="38" t="s">
        <v>43</v>
      </c>
      <c r="E15" s="6">
        <f>'[1]59.1 Đất ở'!H12</f>
        <v>390000</v>
      </c>
      <c r="F15" s="15">
        <f t="shared" si="0"/>
        <v>234000</v>
      </c>
      <c r="G15" s="15"/>
      <c r="H15" s="15"/>
    </row>
    <row r="16" spans="1:8" ht="31.5" x14ac:dyDescent="0.25">
      <c r="A16" s="4">
        <v>3</v>
      </c>
      <c r="B16" s="38" t="s">
        <v>44</v>
      </c>
      <c r="C16" s="38" t="s">
        <v>45</v>
      </c>
      <c r="D16" s="38" t="s">
        <v>46</v>
      </c>
      <c r="E16" s="6">
        <f>'[1]59.1 Đất ở'!H13</f>
        <v>390000</v>
      </c>
      <c r="F16" s="15">
        <f t="shared" si="0"/>
        <v>234000</v>
      </c>
      <c r="G16" s="15"/>
      <c r="H16" s="15"/>
    </row>
    <row r="17" spans="1:8" ht="15.75" x14ac:dyDescent="0.25">
      <c r="A17" s="41" t="s">
        <v>19</v>
      </c>
      <c r="B17" s="41"/>
      <c r="C17" s="41"/>
      <c r="D17" s="41"/>
      <c r="E17" s="41"/>
      <c r="F17" s="41"/>
      <c r="G17" s="41"/>
      <c r="H17" s="41"/>
    </row>
    <row r="18" spans="1:8" ht="15.75" x14ac:dyDescent="0.25">
      <c r="A18" s="40" t="s">
        <v>7</v>
      </c>
      <c r="B18" s="40"/>
      <c r="C18" s="40"/>
      <c r="D18" s="40"/>
      <c r="E18" s="40"/>
      <c r="F18" s="40"/>
      <c r="G18" s="40"/>
      <c r="H18" s="40"/>
    </row>
    <row r="19" spans="1:8" ht="31.5" x14ac:dyDescent="0.25">
      <c r="A19" s="4">
        <v>1</v>
      </c>
      <c r="B19" s="28" t="s">
        <v>48</v>
      </c>
      <c r="C19" s="16"/>
      <c r="D19" s="16"/>
      <c r="E19" s="6">
        <f>'[1]59.1 Đất ở'!H17</f>
        <v>140000</v>
      </c>
      <c r="F19" s="15"/>
      <c r="G19" s="15"/>
      <c r="H19" s="15"/>
    </row>
    <row r="20" spans="1:8" ht="62.25" customHeight="1" x14ac:dyDescent="0.25">
      <c r="A20" s="12"/>
      <c r="B20" s="12"/>
      <c r="C20" s="12"/>
      <c r="D20" s="12"/>
      <c r="E20" s="13"/>
      <c r="F20" s="13"/>
      <c r="G20" s="13"/>
      <c r="H20" s="13"/>
    </row>
    <row r="21" spans="1:8" ht="62.25" customHeight="1" x14ac:dyDescent="0.25">
      <c r="A21" s="12"/>
      <c r="B21" s="12"/>
      <c r="C21" s="12"/>
      <c r="D21" s="12"/>
      <c r="E21" s="13"/>
      <c r="F21" s="13"/>
      <c r="G21" s="13"/>
      <c r="H21" s="13"/>
    </row>
    <row r="22" spans="1:8" ht="62.25" customHeight="1" x14ac:dyDescent="0.25">
      <c r="A22" s="12"/>
      <c r="B22" s="12"/>
      <c r="C22" s="12"/>
      <c r="D22" s="12"/>
      <c r="E22" s="13"/>
      <c r="F22" s="13"/>
      <c r="G22" s="13"/>
      <c r="H22" s="13"/>
    </row>
    <row r="23" spans="1:8" ht="62.25" customHeight="1" x14ac:dyDescent="0.25">
      <c r="A23" s="12"/>
      <c r="B23" s="12"/>
      <c r="C23" s="12"/>
      <c r="D23" s="12"/>
      <c r="E23" s="13"/>
      <c r="F23" s="13"/>
      <c r="G23" s="13"/>
      <c r="H23" s="13"/>
    </row>
    <row r="24" spans="1:8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</sheetData>
  <mergeCells count="11">
    <mergeCell ref="A18:H18"/>
    <mergeCell ref="A17:H17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honeticPr fontId="11" type="noConversion"/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54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42" t="s">
        <v>32</v>
      </c>
      <c r="B2" s="42"/>
      <c r="C2" s="12"/>
      <c r="D2" s="12"/>
      <c r="E2" s="13"/>
      <c r="F2" s="13"/>
      <c r="G2" s="43" t="s">
        <v>18</v>
      </c>
      <c r="H2" s="43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44" t="s">
        <v>49</v>
      </c>
      <c r="B4" s="44"/>
      <c r="C4" s="44"/>
      <c r="D4" s="44"/>
      <c r="E4" s="44"/>
      <c r="F4" s="44"/>
      <c r="G4" s="44"/>
      <c r="H4" s="44"/>
    </row>
    <row r="5" spans="1:8" ht="15.75" x14ac:dyDescent="0.25">
      <c r="A5" s="45" t="s">
        <v>17</v>
      </c>
      <c r="B5" s="45"/>
      <c r="C5" s="45"/>
      <c r="D5" s="45"/>
      <c r="E5" s="45"/>
      <c r="F5" s="45"/>
      <c r="G5" s="45"/>
      <c r="H5" s="45"/>
    </row>
    <row r="6" spans="1:8" ht="15.75" x14ac:dyDescent="0.25">
      <c r="A6" s="46" t="s">
        <v>4</v>
      </c>
      <c r="B6" s="46"/>
      <c r="C6" s="46"/>
      <c r="D6" s="46"/>
      <c r="E6" s="46"/>
      <c r="F6" s="46"/>
      <c r="G6" s="46"/>
      <c r="H6" s="46"/>
    </row>
    <row r="7" spans="1:8" ht="15.75" x14ac:dyDescent="0.25">
      <c r="A7" s="47" t="s">
        <v>0</v>
      </c>
      <c r="B7" s="47" t="s">
        <v>1</v>
      </c>
      <c r="C7" s="47" t="s">
        <v>2</v>
      </c>
      <c r="D7" s="47"/>
      <c r="E7" s="47" t="s">
        <v>28</v>
      </c>
      <c r="F7" s="47"/>
      <c r="G7" s="47"/>
      <c r="H7" s="47"/>
    </row>
    <row r="8" spans="1:8" ht="15.75" x14ac:dyDescent="0.25">
      <c r="A8" s="47"/>
      <c r="B8" s="47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31.5" x14ac:dyDescent="0.25">
      <c r="A9" s="7">
        <v>1</v>
      </c>
      <c r="B9" s="37" t="s">
        <v>33</v>
      </c>
      <c r="C9" s="38"/>
      <c r="D9" s="38"/>
      <c r="E9" s="4"/>
      <c r="F9" s="4"/>
      <c r="G9" s="4"/>
      <c r="H9" s="4"/>
    </row>
    <row r="10" spans="1:8" ht="15.75" x14ac:dyDescent="0.25">
      <c r="A10" s="4">
        <v>1</v>
      </c>
      <c r="B10" s="38" t="s">
        <v>25</v>
      </c>
      <c r="C10" s="38" t="s">
        <v>34</v>
      </c>
      <c r="D10" s="38" t="s">
        <v>35</v>
      </c>
      <c r="E10" s="6">
        <f>0.8*'59.1. Đất ở tại nông thôn'!E10</f>
        <v>280000</v>
      </c>
      <c r="F10" s="6">
        <f>0.8*'59.1. Đất ở tại nông thôn'!F10</f>
        <v>168000</v>
      </c>
      <c r="G10" s="6"/>
      <c r="H10" s="6"/>
    </row>
    <row r="11" spans="1:8" ht="31.5" x14ac:dyDescent="0.25">
      <c r="A11" s="7">
        <v>2</v>
      </c>
      <c r="B11" s="37" t="s">
        <v>36</v>
      </c>
      <c r="C11" s="38"/>
      <c r="D11" s="38"/>
      <c r="E11" s="6"/>
      <c r="F11" s="6"/>
      <c r="G11" s="6"/>
      <c r="H11" s="6"/>
    </row>
    <row r="12" spans="1:8" ht="31.5" x14ac:dyDescent="0.25">
      <c r="A12" s="4">
        <v>1</v>
      </c>
      <c r="B12" s="38" t="s">
        <v>26</v>
      </c>
      <c r="C12" s="38" t="s">
        <v>37</v>
      </c>
      <c r="D12" s="38" t="s">
        <v>38</v>
      </c>
      <c r="E12" s="6">
        <f>0.8*'59.1. Đất ở tại nông thôn'!E12</f>
        <v>304000</v>
      </c>
      <c r="F12" s="6">
        <f>0.8*'59.1. Đất ở tại nông thôn'!F12</f>
        <v>182400</v>
      </c>
      <c r="G12" s="6"/>
      <c r="H12" s="6"/>
    </row>
    <row r="13" spans="1:8" s="26" customFormat="1" ht="63" x14ac:dyDescent="0.25">
      <c r="A13" s="7">
        <v>3</v>
      </c>
      <c r="B13" s="37" t="s">
        <v>39</v>
      </c>
      <c r="C13" s="38"/>
      <c r="D13" s="38"/>
      <c r="E13" s="6"/>
      <c r="F13" s="6"/>
      <c r="G13" s="6"/>
      <c r="H13" s="6"/>
    </row>
    <row r="14" spans="1:8" ht="31.5" x14ac:dyDescent="0.25">
      <c r="A14" s="4">
        <v>1</v>
      </c>
      <c r="B14" s="38" t="s">
        <v>27</v>
      </c>
      <c r="C14" s="38" t="s">
        <v>40</v>
      </c>
      <c r="D14" s="38" t="s">
        <v>41</v>
      </c>
      <c r="E14" s="6">
        <f>0.8*'59.1. Đất ở tại nông thôn'!E14</f>
        <v>288000</v>
      </c>
      <c r="F14" s="6">
        <f>0.8*'59.1. Đất ở tại nông thôn'!F14</f>
        <v>172800</v>
      </c>
      <c r="G14" s="6"/>
      <c r="H14" s="6"/>
    </row>
    <row r="15" spans="1:8" ht="31.5" x14ac:dyDescent="0.25">
      <c r="A15" s="4">
        <v>2</v>
      </c>
      <c r="B15" s="38" t="s">
        <v>42</v>
      </c>
      <c r="C15" s="38" t="s">
        <v>41</v>
      </c>
      <c r="D15" s="38" t="s">
        <v>43</v>
      </c>
      <c r="E15" s="6">
        <f>0.8*'59.1. Đất ở tại nông thôn'!E15</f>
        <v>312000</v>
      </c>
      <c r="F15" s="6">
        <f>0.8*'59.1. Đất ở tại nông thôn'!F15</f>
        <v>187200</v>
      </c>
      <c r="G15" s="6"/>
      <c r="H15" s="6"/>
    </row>
    <row r="16" spans="1:8" ht="31.5" x14ac:dyDescent="0.25">
      <c r="A16" s="4">
        <v>3</v>
      </c>
      <c r="B16" s="38" t="s">
        <v>44</v>
      </c>
      <c r="C16" s="38" t="s">
        <v>45</v>
      </c>
      <c r="D16" s="38" t="s">
        <v>46</v>
      </c>
      <c r="E16" s="6">
        <f>0.8*'59.1. Đất ở tại nông thôn'!E16</f>
        <v>312000</v>
      </c>
      <c r="F16" s="6">
        <f>0.8*'59.1. Đất ở tại nông thôn'!F16</f>
        <v>187200</v>
      </c>
      <c r="G16" s="6"/>
      <c r="H16" s="6"/>
    </row>
    <row r="17" spans="1:8" ht="15.75" x14ac:dyDescent="0.25">
      <c r="A17" s="41" t="s">
        <v>19</v>
      </c>
      <c r="B17" s="41"/>
      <c r="C17" s="41"/>
      <c r="D17" s="41"/>
      <c r="E17" s="41"/>
      <c r="F17" s="41"/>
      <c r="G17" s="41"/>
      <c r="H17" s="41"/>
    </row>
    <row r="18" spans="1:8" ht="15.75" x14ac:dyDescent="0.25">
      <c r="A18" s="40" t="s">
        <v>7</v>
      </c>
      <c r="B18" s="40"/>
      <c r="C18" s="40"/>
      <c r="D18" s="40"/>
      <c r="E18" s="40"/>
      <c r="F18" s="40"/>
      <c r="G18" s="40"/>
      <c r="H18" s="40"/>
    </row>
    <row r="19" spans="1:8" ht="31.5" x14ac:dyDescent="0.25">
      <c r="A19" s="4">
        <v>1</v>
      </c>
      <c r="B19" s="28" t="s">
        <v>48</v>
      </c>
      <c r="C19" s="16"/>
      <c r="D19" s="16"/>
      <c r="E19" s="6">
        <f>0.8*'59.1. Đất ở tại nông thôn'!E19</f>
        <v>112000</v>
      </c>
      <c r="F19" s="6"/>
      <c r="G19" s="6"/>
      <c r="H19" s="6"/>
    </row>
    <row r="20" spans="1:8" ht="62.25" customHeight="1" x14ac:dyDescent="0.25">
      <c r="A20" s="12"/>
      <c r="B20" s="12"/>
      <c r="C20" s="12"/>
      <c r="D20" s="12"/>
      <c r="E20" s="13"/>
      <c r="F20" s="13"/>
      <c r="G20" s="13"/>
      <c r="H20" s="13"/>
    </row>
    <row r="21" spans="1:8" ht="62.25" customHeight="1" x14ac:dyDescent="0.25">
      <c r="A21" s="12"/>
      <c r="B21" s="12"/>
      <c r="C21" s="12"/>
      <c r="D21" s="12"/>
      <c r="E21" s="13"/>
      <c r="F21" s="13"/>
      <c r="G21" s="13"/>
      <c r="H21" s="13"/>
    </row>
    <row r="22" spans="1:8" ht="62.25" customHeight="1" x14ac:dyDescent="0.25">
      <c r="A22" s="12"/>
      <c r="B22" s="12"/>
      <c r="C22" s="12"/>
      <c r="D22" s="12"/>
      <c r="E22" s="13"/>
      <c r="F22" s="13"/>
      <c r="G22" s="13"/>
      <c r="H22" s="13"/>
    </row>
    <row r="23" spans="1:8" ht="62.25" customHeight="1" x14ac:dyDescent="0.25">
      <c r="A23" s="12"/>
      <c r="B23" s="12"/>
      <c r="C23" s="12"/>
      <c r="D23" s="12"/>
      <c r="E23" s="13"/>
      <c r="F23" s="13"/>
      <c r="G23" s="13"/>
      <c r="H23" s="13"/>
    </row>
    <row r="24" spans="1:8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</sheetData>
  <mergeCells count="11">
    <mergeCell ref="A18:H18"/>
    <mergeCell ref="A7:A8"/>
    <mergeCell ref="B7:B8"/>
    <mergeCell ref="C7:D7"/>
    <mergeCell ref="E7:H7"/>
    <mergeCell ref="A17:H17"/>
    <mergeCell ref="A2:B2"/>
    <mergeCell ref="G2:H2"/>
    <mergeCell ref="A4:H4"/>
    <mergeCell ref="A5:H5"/>
    <mergeCell ref="A6:H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H900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42" t="s">
        <v>32</v>
      </c>
      <c r="B2" s="42"/>
      <c r="C2" s="12"/>
      <c r="D2" s="12"/>
      <c r="E2" s="13"/>
      <c r="F2" s="13"/>
      <c r="G2" s="43" t="s">
        <v>18</v>
      </c>
      <c r="H2" s="43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44" t="s">
        <v>50</v>
      </c>
      <c r="B4" s="44"/>
      <c r="C4" s="44"/>
      <c r="D4" s="44"/>
      <c r="E4" s="44"/>
      <c r="F4" s="44"/>
      <c r="G4" s="44"/>
      <c r="H4" s="44"/>
    </row>
    <row r="5" spans="1:8" ht="15.75" x14ac:dyDescent="0.25">
      <c r="A5" s="45" t="s">
        <v>17</v>
      </c>
      <c r="B5" s="45"/>
      <c r="C5" s="45"/>
      <c r="D5" s="45"/>
      <c r="E5" s="45"/>
      <c r="F5" s="45"/>
      <c r="G5" s="45"/>
      <c r="H5" s="45"/>
    </row>
    <row r="6" spans="1:8" ht="15.75" x14ac:dyDescent="0.25">
      <c r="A6" s="46" t="s">
        <v>29</v>
      </c>
      <c r="B6" s="46"/>
      <c r="C6" s="46"/>
      <c r="D6" s="46"/>
      <c r="E6" s="46"/>
      <c r="F6" s="46"/>
      <c r="G6" s="46"/>
      <c r="H6" s="46"/>
    </row>
    <row r="7" spans="1:8" ht="15.75" x14ac:dyDescent="0.25">
      <c r="A7" s="47" t="s">
        <v>0</v>
      </c>
      <c r="B7" s="47" t="s">
        <v>1</v>
      </c>
      <c r="C7" s="47" t="s">
        <v>2</v>
      </c>
      <c r="D7" s="47"/>
      <c r="E7" s="47" t="s">
        <v>30</v>
      </c>
      <c r="F7" s="47"/>
      <c r="G7" s="47"/>
      <c r="H7" s="47"/>
    </row>
    <row r="8" spans="1:8" ht="15.75" x14ac:dyDescent="0.25">
      <c r="A8" s="47"/>
      <c r="B8" s="47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31.5" x14ac:dyDescent="0.25">
      <c r="A9" s="7">
        <v>1</v>
      </c>
      <c r="B9" s="27" t="s">
        <v>33</v>
      </c>
      <c r="C9" s="24"/>
      <c r="D9" s="24"/>
      <c r="E9" s="4"/>
      <c r="F9" s="4"/>
      <c r="G9" s="4"/>
      <c r="H9" s="4"/>
    </row>
    <row r="10" spans="1:8" ht="15.75" x14ac:dyDescent="0.25">
      <c r="A10" s="4">
        <v>1</v>
      </c>
      <c r="B10" s="24" t="s">
        <v>25</v>
      </c>
      <c r="C10" s="24" t="s">
        <v>34</v>
      </c>
      <c r="D10" s="24" t="s">
        <v>35</v>
      </c>
      <c r="E10" s="6">
        <f>0.7*'59.1. Đất ở tại nông thôn'!E10</f>
        <v>244999.99999999997</v>
      </c>
      <c r="F10" s="6">
        <f>0.7*'59.1. Đất ở tại nông thôn'!F10</f>
        <v>147000</v>
      </c>
      <c r="G10" s="6"/>
      <c r="H10" s="6"/>
    </row>
    <row r="11" spans="1:8" ht="31.5" x14ac:dyDescent="0.25">
      <c r="A11" s="7">
        <v>2</v>
      </c>
      <c r="B11" s="27" t="s">
        <v>36</v>
      </c>
      <c r="C11" s="24"/>
      <c r="D11" s="24"/>
      <c r="E11" s="6"/>
      <c r="F11" s="6"/>
      <c r="G11" s="6"/>
      <c r="H11" s="6"/>
    </row>
    <row r="12" spans="1:8" ht="31.5" x14ac:dyDescent="0.25">
      <c r="A12" s="4">
        <v>1</v>
      </c>
      <c r="B12" s="24" t="s">
        <v>26</v>
      </c>
      <c r="C12" s="24" t="s">
        <v>37</v>
      </c>
      <c r="D12" s="24" t="s">
        <v>38</v>
      </c>
      <c r="E12" s="6">
        <f>0.7*'59.1. Đất ở tại nông thôn'!E12</f>
        <v>266000</v>
      </c>
      <c r="F12" s="6">
        <f>0.7*'59.1. Đất ở tại nông thôn'!F12</f>
        <v>159600</v>
      </c>
      <c r="G12" s="6"/>
      <c r="H12" s="6"/>
    </row>
    <row r="13" spans="1:8" s="26" customFormat="1" ht="63" x14ac:dyDescent="0.25">
      <c r="A13" s="7">
        <v>3</v>
      </c>
      <c r="B13" s="27" t="s">
        <v>39</v>
      </c>
      <c r="C13" s="24"/>
      <c r="D13" s="24"/>
      <c r="E13" s="6"/>
      <c r="F13" s="6"/>
      <c r="G13" s="6"/>
      <c r="H13" s="6"/>
    </row>
    <row r="14" spans="1:8" ht="31.5" x14ac:dyDescent="0.25">
      <c r="A14" s="4">
        <v>1</v>
      </c>
      <c r="B14" s="24" t="s">
        <v>27</v>
      </c>
      <c r="C14" s="24" t="s">
        <v>40</v>
      </c>
      <c r="D14" s="24" t="s">
        <v>41</v>
      </c>
      <c r="E14" s="6">
        <f>0.7*'59.1. Đất ở tại nông thôn'!E14</f>
        <v>251999.99999999997</v>
      </c>
      <c r="F14" s="6">
        <f>0.7*'59.1. Đất ở tại nông thôn'!F14</f>
        <v>151200</v>
      </c>
      <c r="G14" s="6"/>
      <c r="H14" s="6"/>
    </row>
    <row r="15" spans="1:8" ht="31.5" x14ac:dyDescent="0.25">
      <c r="A15" s="4">
        <v>2</v>
      </c>
      <c r="B15" s="24" t="s">
        <v>42</v>
      </c>
      <c r="C15" s="24" t="s">
        <v>41</v>
      </c>
      <c r="D15" s="24" t="s">
        <v>43</v>
      </c>
      <c r="E15" s="6">
        <f>0.7*'59.1. Đất ở tại nông thôn'!E15</f>
        <v>273000</v>
      </c>
      <c r="F15" s="6">
        <f>0.7*'59.1. Đất ở tại nông thôn'!F15</f>
        <v>163800</v>
      </c>
      <c r="G15" s="6"/>
      <c r="H15" s="6"/>
    </row>
    <row r="16" spans="1:8" ht="31.5" x14ac:dyDescent="0.25">
      <c r="A16" s="4">
        <v>3</v>
      </c>
      <c r="B16" s="24" t="s">
        <v>44</v>
      </c>
      <c r="C16" s="24" t="s">
        <v>45</v>
      </c>
      <c r="D16" s="24" t="s">
        <v>46</v>
      </c>
      <c r="E16" s="6">
        <f>0.7*'59.1. Đất ở tại nông thôn'!E16</f>
        <v>273000</v>
      </c>
      <c r="F16" s="6">
        <f>0.7*'59.1. Đất ở tại nông thôn'!F16</f>
        <v>163800</v>
      </c>
      <c r="G16" s="6"/>
      <c r="H16" s="6"/>
    </row>
    <row r="17" spans="1:8" ht="15.75" x14ac:dyDescent="0.25">
      <c r="A17" s="51" t="s">
        <v>19</v>
      </c>
      <c r="B17" s="52"/>
      <c r="C17" s="52"/>
      <c r="D17" s="52"/>
      <c r="E17" s="52"/>
      <c r="F17" s="52"/>
      <c r="G17" s="52"/>
      <c r="H17" s="53"/>
    </row>
    <row r="18" spans="1:8" ht="15.75" x14ac:dyDescent="0.25">
      <c r="A18" s="48" t="s">
        <v>7</v>
      </c>
      <c r="B18" s="49"/>
      <c r="C18" s="49"/>
      <c r="D18" s="49"/>
      <c r="E18" s="49"/>
      <c r="F18" s="49"/>
      <c r="G18" s="49"/>
      <c r="H18" s="50"/>
    </row>
    <row r="19" spans="1:8" ht="31.5" x14ac:dyDescent="0.25">
      <c r="A19" s="4">
        <v>1</v>
      </c>
      <c r="B19" s="28" t="s">
        <v>48</v>
      </c>
      <c r="C19" s="16"/>
      <c r="D19" s="16"/>
      <c r="E19" s="6">
        <f>0.7*'59.1. Đất ở tại nông thôn'!E19</f>
        <v>98000</v>
      </c>
      <c r="F19" s="6"/>
      <c r="G19" s="6"/>
      <c r="H19" s="6"/>
    </row>
    <row r="20" spans="1:8" ht="62.25" customHeight="1" x14ac:dyDescent="0.25">
      <c r="A20" s="12"/>
      <c r="B20" s="12"/>
      <c r="C20" s="12"/>
      <c r="D20" s="12"/>
      <c r="E20" s="13"/>
      <c r="F20" s="13"/>
      <c r="G20" s="13"/>
      <c r="H20" s="13"/>
    </row>
    <row r="21" spans="1:8" ht="62.25" customHeight="1" x14ac:dyDescent="0.25">
      <c r="A21" s="12"/>
      <c r="B21" s="12"/>
      <c r="C21" s="12"/>
      <c r="D21" s="12"/>
      <c r="E21" s="13"/>
      <c r="F21" s="13"/>
      <c r="G21" s="13"/>
      <c r="H21" s="13"/>
    </row>
    <row r="22" spans="1:8" ht="62.25" customHeight="1" x14ac:dyDescent="0.25">
      <c r="A22" s="12"/>
      <c r="B22" s="12"/>
      <c r="C22" s="12"/>
      <c r="D22" s="12"/>
      <c r="E22" s="13"/>
      <c r="F22" s="13"/>
      <c r="G22" s="13"/>
      <c r="H22" s="13"/>
    </row>
    <row r="23" spans="1:8" ht="62.25" customHeight="1" x14ac:dyDescent="0.25">
      <c r="A23" s="12"/>
      <c r="B23" s="12"/>
      <c r="C23" s="12"/>
      <c r="D23" s="12"/>
      <c r="E23" s="13"/>
      <c r="F23" s="13"/>
      <c r="G23" s="13"/>
      <c r="H23" s="13"/>
    </row>
    <row r="24" spans="1:8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</sheetData>
  <mergeCells count="11">
    <mergeCell ref="A2:B2"/>
    <mergeCell ref="G2:H2"/>
    <mergeCell ref="A4:H4"/>
    <mergeCell ref="A5:H5"/>
    <mergeCell ref="A6:H6"/>
    <mergeCell ref="A18:H18"/>
    <mergeCell ref="A17:H17"/>
    <mergeCell ref="A7:A8"/>
    <mergeCell ref="B7:B8"/>
    <mergeCell ref="C7:D7"/>
    <mergeCell ref="E7:H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4"/>
  <sheetViews>
    <sheetView view="pageBreakPreview" zoomScaleNormal="100" zoomScaleSheetLayoutView="100" workbookViewId="0">
      <selection activeCell="A5" sqref="A5:XFD5"/>
    </sheetView>
  </sheetViews>
  <sheetFormatPr defaultColWidth="9" defaultRowHeight="15.75" x14ac:dyDescent="0.25"/>
  <cols>
    <col min="1" max="1" width="5.7109375" style="9" customWidth="1"/>
    <col min="2" max="2" width="25.7109375" style="10" customWidth="1"/>
    <col min="3" max="5" width="20.7109375" style="9" customWidth="1"/>
    <col min="6" max="16384" width="9" style="9"/>
  </cols>
  <sheetData>
    <row r="1" spans="1:8" x14ac:dyDescent="0.25">
      <c r="A1" s="19"/>
      <c r="B1" s="8"/>
      <c r="C1" s="8"/>
      <c r="D1" s="8"/>
      <c r="E1" s="8"/>
    </row>
    <row r="2" spans="1:8" x14ac:dyDescent="0.25">
      <c r="A2" s="59" t="s">
        <v>32</v>
      </c>
      <c r="B2" s="59"/>
      <c r="C2" s="8"/>
      <c r="D2" s="8"/>
      <c r="E2" s="22" t="s">
        <v>22</v>
      </c>
    </row>
    <row r="3" spans="1:8" x14ac:dyDescent="0.25">
      <c r="A3" s="19"/>
      <c r="B3" s="8"/>
      <c r="C3" s="8"/>
      <c r="D3" s="8"/>
      <c r="E3" s="8"/>
    </row>
    <row r="4" spans="1:8" x14ac:dyDescent="0.25">
      <c r="A4" s="60" t="s">
        <v>51</v>
      </c>
      <c r="B4" s="60"/>
      <c r="C4" s="60"/>
      <c r="D4" s="60"/>
      <c r="E4" s="60"/>
    </row>
    <row r="5" spans="1:8" s="3" customFormat="1" ht="15.6" customHeight="1" x14ac:dyDescent="0.25">
      <c r="A5" s="45" t="s">
        <v>17</v>
      </c>
      <c r="B5" s="45"/>
      <c r="C5" s="45"/>
      <c r="D5" s="45"/>
      <c r="E5" s="45"/>
      <c r="F5" s="39"/>
      <c r="G5" s="39"/>
      <c r="H5" s="39"/>
    </row>
    <row r="6" spans="1:8" x14ac:dyDescent="0.25">
      <c r="A6" s="58" t="s">
        <v>23</v>
      </c>
      <c r="B6" s="58"/>
      <c r="C6" s="58"/>
      <c r="D6" s="58"/>
      <c r="E6" s="58"/>
    </row>
    <row r="7" spans="1:8" x14ac:dyDescent="0.25">
      <c r="A7" s="58" t="s">
        <v>11</v>
      </c>
      <c r="B7" s="58"/>
      <c r="C7" s="58"/>
      <c r="D7" s="58"/>
      <c r="E7" s="58"/>
    </row>
    <row r="8" spans="1:8" x14ac:dyDescent="0.25">
      <c r="A8" s="57" t="s">
        <v>31</v>
      </c>
      <c r="B8" s="57"/>
      <c r="C8" s="57"/>
      <c r="D8" s="57"/>
      <c r="E8" s="57"/>
    </row>
    <row r="9" spans="1:8" x14ac:dyDescent="0.25">
      <c r="A9" s="54" t="s">
        <v>12</v>
      </c>
      <c r="B9" s="54" t="s">
        <v>21</v>
      </c>
      <c r="C9" s="56" t="s">
        <v>20</v>
      </c>
      <c r="D9" s="56"/>
      <c r="E9" s="56"/>
    </row>
    <row r="10" spans="1:8" x14ac:dyDescent="0.25">
      <c r="A10" s="55"/>
      <c r="B10" s="55"/>
      <c r="C10" s="2" t="s">
        <v>3</v>
      </c>
      <c r="D10" s="2" t="s">
        <v>8</v>
      </c>
      <c r="E10" s="2" t="s">
        <v>9</v>
      </c>
    </row>
    <row r="11" spans="1:8" x14ac:dyDescent="0.25">
      <c r="A11" s="1">
        <f>MAX(A9)+1</f>
        <v>1</v>
      </c>
      <c r="B11" s="30" t="s">
        <v>52</v>
      </c>
      <c r="C11" s="20">
        <v>51000</v>
      </c>
      <c r="D11" s="20">
        <v>46000</v>
      </c>
      <c r="E11" s="20">
        <v>41000</v>
      </c>
    </row>
    <row r="12" spans="1:8" x14ac:dyDescent="0.25">
      <c r="A12" s="1">
        <v>2</v>
      </c>
      <c r="B12" s="30" t="s">
        <v>53</v>
      </c>
      <c r="C12" s="20">
        <v>51000</v>
      </c>
      <c r="D12" s="20">
        <v>46000</v>
      </c>
      <c r="E12" s="20">
        <v>41000</v>
      </c>
    </row>
    <row r="13" spans="1:8" x14ac:dyDescent="0.25">
      <c r="A13" s="1">
        <v>3</v>
      </c>
      <c r="B13" s="30" t="s">
        <v>54</v>
      </c>
      <c r="C13" s="20">
        <v>51000</v>
      </c>
      <c r="D13" s="20">
        <v>46000</v>
      </c>
      <c r="E13" s="20">
        <v>41000</v>
      </c>
    </row>
    <row r="14" spans="1:8" x14ac:dyDescent="0.25">
      <c r="A14" s="31"/>
      <c r="B14" s="32"/>
      <c r="C14" s="21"/>
      <c r="D14" s="21"/>
      <c r="E14" s="21"/>
    </row>
    <row r="15" spans="1:8" x14ac:dyDescent="0.25">
      <c r="A15" s="58" t="s">
        <v>24</v>
      </c>
      <c r="B15" s="58"/>
      <c r="C15" s="58"/>
      <c r="D15" s="58"/>
      <c r="E15" s="58"/>
    </row>
    <row r="16" spans="1:8" x14ac:dyDescent="0.25">
      <c r="A16" s="57" t="s">
        <v>31</v>
      </c>
      <c r="B16" s="57"/>
      <c r="C16" s="57"/>
      <c r="D16" s="57"/>
      <c r="E16" s="57"/>
    </row>
    <row r="17" spans="1:5" x14ac:dyDescent="0.25">
      <c r="A17" s="54" t="s">
        <v>12</v>
      </c>
      <c r="B17" s="54" t="s">
        <v>21</v>
      </c>
      <c r="C17" s="56" t="s">
        <v>20</v>
      </c>
      <c r="D17" s="56"/>
      <c r="E17" s="56"/>
    </row>
    <row r="18" spans="1:5" x14ac:dyDescent="0.25">
      <c r="A18" s="55"/>
      <c r="B18" s="55"/>
      <c r="C18" s="2" t="s">
        <v>3</v>
      </c>
      <c r="D18" s="2" t="s">
        <v>8</v>
      </c>
      <c r="E18" s="2" t="s">
        <v>9</v>
      </c>
    </row>
    <row r="19" spans="1:5" x14ac:dyDescent="0.25">
      <c r="A19" s="1">
        <f>+A11</f>
        <v>1</v>
      </c>
      <c r="B19" s="30" t="str">
        <f>B11</f>
        <v>Xã Lộc Yên cũ</v>
      </c>
      <c r="C19" s="20">
        <v>45000</v>
      </c>
      <c r="D19" s="20">
        <v>41000</v>
      </c>
      <c r="E19" s="20">
        <v>36000</v>
      </c>
    </row>
    <row r="20" spans="1:5" x14ac:dyDescent="0.25">
      <c r="A20" s="1">
        <f>+A12</f>
        <v>2</v>
      </c>
      <c r="B20" s="30" t="str">
        <f>B12</f>
        <v>Xã Thanh Lòa cũ</v>
      </c>
      <c r="C20" s="20">
        <v>45000</v>
      </c>
      <c r="D20" s="20">
        <v>41000</v>
      </c>
      <c r="E20" s="20">
        <v>36000</v>
      </c>
    </row>
    <row r="21" spans="1:5" x14ac:dyDescent="0.25">
      <c r="A21" s="1">
        <f>+A13</f>
        <v>3</v>
      </c>
      <c r="B21" s="30" t="str">
        <f>B13</f>
        <v>Xã Thạch Đạn cũ</v>
      </c>
      <c r="C21" s="20">
        <v>45000</v>
      </c>
      <c r="D21" s="20">
        <v>41000</v>
      </c>
      <c r="E21" s="20">
        <v>36000</v>
      </c>
    </row>
    <row r="22" spans="1:5" x14ac:dyDescent="0.25">
      <c r="A22" s="21"/>
      <c r="B22" s="21"/>
      <c r="C22" s="21"/>
      <c r="D22" s="21"/>
      <c r="E22" s="21"/>
    </row>
    <row r="23" spans="1:5" x14ac:dyDescent="0.25">
      <c r="A23" s="58" t="s">
        <v>13</v>
      </c>
      <c r="B23" s="58"/>
      <c r="C23" s="58"/>
      <c r="D23" s="58"/>
      <c r="E23" s="58"/>
    </row>
    <row r="24" spans="1:5" x14ac:dyDescent="0.25">
      <c r="A24" s="57" t="s">
        <v>31</v>
      </c>
      <c r="B24" s="57"/>
      <c r="C24" s="57"/>
      <c r="D24" s="57"/>
      <c r="E24" s="57"/>
    </row>
    <row r="25" spans="1:5" x14ac:dyDescent="0.25">
      <c r="A25" s="54" t="s">
        <v>12</v>
      </c>
      <c r="B25" s="54" t="s">
        <v>21</v>
      </c>
      <c r="C25" s="56" t="s">
        <v>20</v>
      </c>
      <c r="D25" s="56"/>
      <c r="E25" s="56"/>
    </row>
    <row r="26" spans="1:5" x14ac:dyDescent="0.25">
      <c r="A26" s="55"/>
      <c r="B26" s="55"/>
      <c r="C26" s="2" t="s">
        <v>3</v>
      </c>
      <c r="D26" s="2" t="s">
        <v>8</v>
      </c>
      <c r="E26" s="2" t="s">
        <v>9</v>
      </c>
    </row>
    <row r="27" spans="1:5" x14ac:dyDescent="0.25">
      <c r="A27" s="1">
        <f>MAX(A25)+1</f>
        <v>1</v>
      </c>
      <c r="B27" s="30" t="str">
        <f>B11</f>
        <v>Xã Lộc Yên cũ</v>
      </c>
      <c r="C27" s="33">
        <v>40000</v>
      </c>
      <c r="D27" s="33">
        <v>36000</v>
      </c>
      <c r="E27" s="33">
        <v>32000</v>
      </c>
    </row>
    <row r="28" spans="1:5" x14ac:dyDescent="0.25">
      <c r="A28" s="1">
        <f>+A20</f>
        <v>2</v>
      </c>
      <c r="B28" s="30" t="str">
        <f>B12</f>
        <v>Xã Thanh Lòa cũ</v>
      </c>
      <c r="C28" s="33">
        <v>40000</v>
      </c>
      <c r="D28" s="33">
        <v>36000</v>
      </c>
      <c r="E28" s="33">
        <v>32000</v>
      </c>
    </row>
    <row r="29" spans="1:5" x14ac:dyDescent="0.25">
      <c r="A29" s="1">
        <f>+A21</f>
        <v>3</v>
      </c>
      <c r="B29" s="30" t="str">
        <f>B13</f>
        <v>Xã Thạch Đạn cũ</v>
      </c>
      <c r="C29" s="33">
        <v>40000</v>
      </c>
      <c r="D29" s="33">
        <v>36000</v>
      </c>
      <c r="E29" s="33">
        <v>32000</v>
      </c>
    </row>
    <row r="30" spans="1:5" x14ac:dyDescent="0.25">
      <c r="A30" s="21"/>
      <c r="B30" s="21"/>
      <c r="C30" s="21"/>
      <c r="D30" s="21"/>
      <c r="E30" s="21"/>
    </row>
    <row r="31" spans="1:5" x14ac:dyDescent="0.25">
      <c r="A31" s="58" t="s">
        <v>14</v>
      </c>
      <c r="B31" s="58"/>
      <c r="C31" s="58"/>
      <c r="D31" s="58"/>
      <c r="E31" s="58"/>
    </row>
    <row r="32" spans="1:5" x14ac:dyDescent="0.25">
      <c r="A32" s="57" t="s">
        <v>31</v>
      </c>
      <c r="B32" s="57"/>
      <c r="C32" s="57"/>
      <c r="D32" s="57"/>
      <c r="E32" s="57"/>
    </row>
    <row r="33" spans="1:5" x14ac:dyDescent="0.25">
      <c r="A33" s="54" t="s">
        <v>12</v>
      </c>
      <c r="B33" s="54" t="s">
        <v>21</v>
      </c>
      <c r="C33" s="56" t="s">
        <v>20</v>
      </c>
      <c r="D33" s="56"/>
      <c r="E33" s="56"/>
    </row>
    <row r="34" spans="1:5" x14ac:dyDescent="0.25">
      <c r="A34" s="55"/>
      <c r="B34" s="55"/>
      <c r="C34" s="2" t="s">
        <v>3</v>
      </c>
      <c r="D34" s="2" t="s">
        <v>8</v>
      </c>
      <c r="E34" s="2" t="s">
        <v>9</v>
      </c>
    </row>
    <row r="35" spans="1:5" x14ac:dyDescent="0.25">
      <c r="A35" s="29">
        <f>MAX(A33)+1</f>
        <v>1</v>
      </c>
      <c r="B35" s="30" t="str">
        <f>B11</f>
        <v>Xã Lộc Yên cũ</v>
      </c>
      <c r="C35" s="36">
        <v>36000</v>
      </c>
      <c r="D35" s="36">
        <v>32000</v>
      </c>
      <c r="E35" s="36">
        <v>30000</v>
      </c>
    </row>
    <row r="36" spans="1:5" x14ac:dyDescent="0.25">
      <c r="A36" s="29">
        <f t="shared" ref="A36" si="0">MAX(A35)+1</f>
        <v>2</v>
      </c>
      <c r="B36" s="30" t="str">
        <f>B12</f>
        <v>Xã Thanh Lòa cũ</v>
      </c>
      <c r="C36" s="36">
        <v>36000</v>
      </c>
      <c r="D36" s="36">
        <v>32000</v>
      </c>
      <c r="E36" s="36">
        <v>30000</v>
      </c>
    </row>
    <row r="37" spans="1:5" x14ac:dyDescent="0.25">
      <c r="A37" s="29">
        <f>MAX(A36)+1</f>
        <v>3</v>
      </c>
      <c r="B37" s="30" t="str">
        <f>B13</f>
        <v>Xã Thạch Đạn cũ</v>
      </c>
      <c r="C37" s="20">
        <v>36000</v>
      </c>
      <c r="D37" s="20">
        <v>32000</v>
      </c>
      <c r="E37" s="20">
        <v>30000</v>
      </c>
    </row>
    <row r="38" spans="1:5" x14ac:dyDescent="0.25">
      <c r="A38" s="21"/>
      <c r="B38" s="21"/>
      <c r="C38" s="21"/>
      <c r="D38" s="21"/>
      <c r="E38" s="21"/>
    </row>
    <row r="39" spans="1:5" x14ac:dyDescent="0.25">
      <c r="A39" s="58" t="s">
        <v>15</v>
      </c>
      <c r="B39" s="58"/>
      <c r="C39" s="58"/>
      <c r="D39" s="58"/>
      <c r="E39" s="58"/>
    </row>
    <row r="40" spans="1:5" ht="15.6" customHeight="1" x14ac:dyDescent="0.25">
      <c r="A40" s="57" t="s">
        <v>31</v>
      </c>
      <c r="B40" s="57"/>
      <c r="C40" s="57"/>
      <c r="D40" s="35"/>
      <c r="E40" s="35"/>
    </row>
    <row r="41" spans="1:5" ht="31.5" x14ac:dyDescent="0.25">
      <c r="A41" s="2" t="s">
        <v>12</v>
      </c>
      <c r="B41" s="18" t="s">
        <v>21</v>
      </c>
      <c r="C41" s="2" t="s">
        <v>20</v>
      </c>
      <c r="D41" s="34"/>
      <c r="E41" s="34"/>
    </row>
    <row r="42" spans="1:5" x14ac:dyDescent="0.25">
      <c r="A42" s="29">
        <v>1</v>
      </c>
      <c r="B42" s="30" t="str">
        <f>+B11</f>
        <v>Xã Lộc Yên cũ</v>
      </c>
      <c r="C42" s="33">
        <v>6000</v>
      </c>
      <c r="D42" s="23"/>
      <c r="E42" s="23"/>
    </row>
    <row r="43" spans="1:5" x14ac:dyDescent="0.25">
      <c r="A43" s="29">
        <v>2</v>
      </c>
      <c r="B43" s="30" t="str">
        <f>+B12</f>
        <v>Xã Thanh Lòa cũ</v>
      </c>
      <c r="C43" s="33">
        <v>6000</v>
      </c>
      <c r="D43" s="23"/>
      <c r="E43" s="23"/>
    </row>
    <row r="44" spans="1:5" x14ac:dyDescent="0.25">
      <c r="A44" s="29">
        <v>3</v>
      </c>
      <c r="B44" s="30" t="str">
        <f>+B13</f>
        <v>Xã Thạch Đạn cũ</v>
      </c>
      <c r="C44" s="33">
        <v>6000</v>
      </c>
      <c r="D44" s="21"/>
      <c r="E44" s="21"/>
    </row>
  </sheetData>
  <mergeCells count="26">
    <mergeCell ref="A2:B2"/>
    <mergeCell ref="A8:E8"/>
    <mergeCell ref="A16:E16"/>
    <mergeCell ref="A24:E24"/>
    <mergeCell ref="A6:E6"/>
    <mergeCell ref="A7:E7"/>
    <mergeCell ref="A15:E15"/>
    <mergeCell ref="A23:E23"/>
    <mergeCell ref="A9:A10"/>
    <mergeCell ref="B9:B10"/>
    <mergeCell ref="C17:E17"/>
    <mergeCell ref="C9:E9"/>
    <mergeCell ref="A17:A18"/>
    <mergeCell ref="B17:B18"/>
    <mergeCell ref="A4:E4"/>
    <mergeCell ref="A5:E5"/>
    <mergeCell ref="A25:A26"/>
    <mergeCell ref="B25:B26"/>
    <mergeCell ref="C25:E25"/>
    <mergeCell ref="A40:C40"/>
    <mergeCell ref="A31:E31"/>
    <mergeCell ref="A39:E39"/>
    <mergeCell ref="A32:E32"/>
    <mergeCell ref="C33:E33"/>
    <mergeCell ref="A33:A34"/>
    <mergeCell ref="B33:B34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59.1. Đất ở tại nông thôn</vt:lpstr>
      <vt:lpstr>59.2. Đất TMDV tại nông thôn</vt:lpstr>
      <vt:lpstr>59.3. Đất SXPNN tại nông thôn</vt:lpstr>
      <vt:lpstr>59.4. Đất NN</vt:lpstr>
      <vt:lpstr>'59.1. Đất ở tại nông thôn'!Print_Titles</vt:lpstr>
      <vt:lpstr>'59.2. Đất TMDV tại nông thôn'!Print_Titles</vt:lpstr>
      <vt:lpstr>'59.3. Đất SXPNN tại nông thôn'!Print_Titles</vt:lpstr>
      <vt:lpstr>'59.1. Đất ở tại nông thôn'!Vùng_In</vt:lpstr>
      <vt:lpstr>'59.2. Đất TMDV tại nông thôn'!Vùng_In</vt:lpstr>
      <vt:lpstr>'59.3. Đất SXPNN tại nông thôn'!Vùng_In</vt:lpstr>
      <vt:lpstr>'59.4.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2025-08-31T09:36:44Z</dcterms:modified>
</cp:coreProperties>
</file>